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58202565-FDBD-46C4-A776-2AD162F10EA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uestionario" sheetId="1" r:id="rId1"/>
    <sheet name="Respuesta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A26" i="1"/>
  <c r="C19" i="1"/>
  <c r="C18" i="1"/>
  <c r="C14" i="1"/>
  <c r="C20" i="1" l="1"/>
  <c r="C17" i="1"/>
  <c r="C16" i="1"/>
  <c r="C15" i="1"/>
  <c r="C13" i="1"/>
  <c r="C12" i="1"/>
  <c r="C11" i="1"/>
  <c r="C10" i="1"/>
  <c r="C1" i="1" l="1"/>
  <c r="C4" i="1" s="1"/>
  <c r="C3" i="1" l="1"/>
  <c r="C5" i="1"/>
  <c r="C2" i="1"/>
</calcChain>
</file>

<file path=xl/sharedStrings.xml><?xml version="1.0" encoding="utf-8"?>
<sst xmlns="http://schemas.openxmlformats.org/spreadsheetml/2006/main" count="80" uniqueCount="77">
  <si>
    <t>Menos de 30 años</t>
  </si>
  <si>
    <t>Entre 30 y 50 años</t>
  </si>
  <si>
    <t>Más de 50 años</t>
  </si>
  <si>
    <t>1.</t>
  </si>
  <si>
    <t>2.</t>
  </si>
  <si>
    <t>Menos de un año</t>
  </si>
  <si>
    <t>3.</t>
  </si>
  <si>
    <t>4.</t>
  </si>
  <si>
    <t>No</t>
  </si>
  <si>
    <t>Si, pero menos del 15% de esta inversión</t>
  </si>
  <si>
    <t>Si, y 15% más de esta inversión</t>
  </si>
  <si>
    <t>Incrementándose</t>
  </si>
  <si>
    <t>Manteniéndose</t>
  </si>
  <si>
    <t>Decreciendo</t>
  </si>
  <si>
    <t>5.</t>
  </si>
  <si>
    <t>6.</t>
  </si>
  <si>
    <t>7.</t>
  </si>
  <si>
    <t>8.</t>
  </si>
  <si>
    <t>Seguridad</t>
  </si>
  <si>
    <t>9.</t>
  </si>
  <si>
    <t>Limitada</t>
  </si>
  <si>
    <t xml:space="preserve">Buena </t>
  </si>
  <si>
    <t>Profesional</t>
  </si>
  <si>
    <t>Si</t>
  </si>
  <si>
    <t>Preguntas</t>
  </si>
  <si>
    <t>Formulario Perfil del Cliente</t>
  </si>
  <si>
    <t>Calificación Total</t>
  </si>
  <si>
    <t>Puntaje por pregunta</t>
  </si>
  <si>
    <t>Especular</t>
  </si>
  <si>
    <t>Hacer crecer mis ingresos</t>
  </si>
  <si>
    <t>Proteger mi capital</t>
  </si>
  <si>
    <t>1. Al realizar un inversión, ¿Cúal es el objetivo que busca lograr?
- Especular
- Hacer crecer mis ingresos
- Proteger mi capital</t>
  </si>
  <si>
    <t>2. ¿En qué rango de edad se encuentra?
- Menos de 30 años
- Entre 30 y 50 años
- Más de 50 años</t>
  </si>
  <si>
    <t>10.</t>
  </si>
  <si>
    <t>8. ¿Al momento es usted poseedor de títulos valores?
- Si
- No</t>
  </si>
  <si>
    <t>11. Su experiencia en inversiones puede describirse como:
- Limitada: Tengo muy poca experiencia
- Buena: Tengo alguna experiencia, pero quisiera consejos
- Profesional: Tengo suficiente experiencia</t>
  </si>
  <si>
    <t>Renta Fija</t>
  </si>
  <si>
    <t>Renta Variable</t>
  </si>
  <si>
    <t>Incluir respuestas en esta columna</t>
  </si>
  <si>
    <t>11.</t>
  </si>
  <si>
    <t>6. ¿Cuáles son sus perspectivas de ingresos en los próximos cinco años?
- Mayores que los actuales
- Al mismo nivel que los actuales
- Menores que los actuales</t>
  </si>
  <si>
    <t>Si la calificación del cliente es:</t>
  </si>
  <si>
    <t>La calificación es menor o igual a 10</t>
  </si>
  <si>
    <t>Más de tres años</t>
  </si>
  <si>
    <t>Entre uno y tres años</t>
  </si>
  <si>
    <t>3. ¿Por cuánto tiempo tiene la intención de mantener su inversión?
- Menos de un año
- Entre uno y 3 años
- Más de tres años</t>
  </si>
  <si>
    <t>Calificación</t>
  </si>
  <si>
    <t>Disposición al Riesgo</t>
  </si>
  <si>
    <t>Producto</t>
  </si>
  <si>
    <t>Renta Fija a Corto Plazo</t>
  </si>
  <si>
    <t>De uno a tres años</t>
  </si>
  <si>
    <t>5. ¿Cuándo retire el dinero de sus inversiones, ¿pleaneará regresar en cuánto tiempo?
- Menos de un año
- De uno a tres años
- Más de tres años</t>
  </si>
  <si>
    <t>Renta Fija y Variable</t>
  </si>
  <si>
    <t>9. En caso que la respuesta a la pregunta No.8 sea positiva, ¿Qué tipo de títulos valores posee al momento?
- Títulos de Renta Fija
- Renta Fija y Variable
- Títulos de Renta Variable</t>
  </si>
  <si>
    <t>Riesgo</t>
  </si>
  <si>
    <t>NOMBRE COMITENTE</t>
  </si>
  <si>
    <t>No. Identificación</t>
  </si>
  <si>
    <t>La calificación mayor a 10  y menor o igual a 18</t>
  </si>
  <si>
    <t>La calificación mayor a 18  y menor o igual a 24</t>
  </si>
  <si>
    <t>La calificación es mayor que 24</t>
  </si>
  <si>
    <t>Conservador</t>
  </si>
  <si>
    <t>Moderado</t>
  </si>
  <si>
    <t>Arriesgado</t>
  </si>
  <si>
    <t xml:space="preserve">Profesional </t>
  </si>
  <si>
    <t>Renta Fija y porcentaje bajo de renta variable</t>
  </si>
  <si>
    <t>Equilibrio de Renta Fija y Renta Variable</t>
  </si>
  <si>
    <t>Predomina Renta Variable</t>
  </si>
  <si>
    <t xml:space="preserve">           FIRMA COMITENTE</t>
  </si>
  <si>
    <t>_____________________________________</t>
  </si>
  <si>
    <t>4. ¿Planea retirar dinero de esta inversión?
- No
- Si, pero menos del 15% de esta inversión
- Si, y 15% más de esta inversión</t>
  </si>
  <si>
    <t>7. ¿Con respecto al monto de dinero que quiere invertir, ¿qué porcentaje de su Patrimonio  representa?
- Menos del 20%
- Entre el 20% y 50%
- Más del 50%</t>
  </si>
  <si>
    <t>10. ¿Al momento de invertir su dinero, ¿a qué le dará prioridad?
- Seguridad: Prioridad mantener el capital, procurando reducir la probabillidad de pérdida de dinero.
- Rentabilidad: Prioridad invertir los recursos en títulos de fácil liquidación.
- Especulación: Prioridad generar rentabilidad, inclusive asumiendo riesgos de capital.</t>
  </si>
  <si>
    <t>Menos del 20%</t>
  </si>
  <si>
    <t>Entre el 20% y 50%</t>
  </si>
  <si>
    <t>Más del 50%</t>
  </si>
  <si>
    <t xml:space="preserve">Rentabilidad </t>
  </si>
  <si>
    <t xml:space="preserve">Especulación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</si>
</sst>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0" fillId="0" borderId="0" xfId="1" applyFont="1"/>
    <xf numFmtId="1" fontId="2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0" fillId="0" borderId="2" xfId="0" applyBorder="1"/>
    <xf numFmtId="164" fontId="7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11" fillId="0" borderId="0" xfId="1" applyFont="1"/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2238374</xdr:colOff>
      <xdr:row>4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039" t="14501" r="74521" b="73112"/>
        <a:stretch/>
      </xdr:blipFill>
      <xdr:spPr bwMode="auto">
        <a:xfrm>
          <a:off x="0" y="0"/>
          <a:ext cx="2238374" cy="1009650"/>
        </a:xfrm>
        <a:prstGeom prst="rect">
          <a:avLst/>
        </a:prstGeom>
        <a:ln>
          <a:solidFill>
            <a:sysClr val="windowText" lastClr="000000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"/>
  <sheetViews>
    <sheetView showGridLines="0" tabSelected="1" zoomScaleNormal="100" workbookViewId="0">
      <selection activeCell="A6" sqref="A6"/>
    </sheetView>
  </sheetViews>
  <sheetFormatPr baseColWidth="10" defaultRowHeight="15" x14ac:dyDescent="0.25"/>
  <cols>
    <col min="1" max="1" width="91.7109375" customWidth="1"/>
    <col min="2" max="2" width="22" style="4" customWidth="1"/>
    <col min="3" max="3" width="20.7109375" style="9" customWidth="1"/>
  </cols>
  <sheetData>
    <row r="1" spans="1:4" ht="39.75" customHeight="1" x14ac:dyDescent="0.25">
      <c r="A1" s="13"/>
      <c r="B1" s="19" t="s">
        <v>26</v>
      </c>
      <c r="C1" s="20">
        <f>SUM(C10:C20)</f>
        <v>0</v>
      </c>
      <c r="D1" s="10"/>
    </row>
    <row r="2" spans="1:4" ht="13.5" customHeight="1" x14ac:dyDescent="0.25">
      <c r="A2" s="29"/>
      <c r="B2" s="31" t="s">
        <v>54</v>
      </c>
      <c r="C2" s="11" t="str">
        <f>IF(C1&gt;24,"Profesional","")</f>
        <v/>
      </c>
    </row>
    <row r="3" spans="1:4" ht="13.5" customHeight="1" x14ac:dyDescent="0.25">
      <c r="A3" s="29"/>
      <c r="B3" s="32"/>
      <c r="C3" s="11" t="str">
        <f>IF(AND(C1&gt;18,C1&lt;=24),"Arriesgado","")</f>
        <v/>
      </c>
    </row>
    <row r="4" spans="1:4" ht="12" customHeight="1" x14ac:dyDescent="0.25">
      <c r="A4" s="29"/>
      <c r="B4" s="32"/>
      <c r="C4" s="11" t="str">
        <f>IF(AND(C1&gt;10,C1&lt;=18),"Moderado","")</f>
        <v/>
      </c>
    </row>
    <row r="5" spans="1:4" ht="14.25" customHeight="1" x14ac:dyDescent="0.25">
      <c r="A5" s="30"/>
      <c r="B5" s="33"/>
      <c r="C5" s="12" t="str">
        <f>IF(C1&lt;=10,"Conservador","")</f>
        <v>Conservador</v>
      </c>
    </row>
    <row r="6" spans="1:4" ht="21.75" customHeight="1" x14ac:dyDescent="0.25">
      <c r="A6" s="17" t="s">
        <v>55</v>
      </c>
      <c r="B6" s="18" t="s">
        <v>56</v>
      </c>
      <c r="C6" s="16"/>
    </row>
    <row r="7" spans="1:4" ht="21" customHeight="1" x14ac:dyDescent="0.25">
      <c r="A7" s="22"/>
      <c r="B7" s="23"/>
      <c r="C7" s="16"/>
    </row>
    <row r="8" spans="1:4" ht="25.5" customHeight="1" x14ac:dyDescent="0.3">
      <c r="A8" s="27" t="s">
        <v>25</v>
      </c>
      <c r="B8" s="27"/>
      <c r="C8" s="28"/>
    </row>
    <row r="9" spans="1:4" ht="31.5" x14ac:dyDescent="0.25">
      <c r="A9" s="6" t="s">
        <v>24</v>
      </c>
      <c r="B9" s="24" t="s">
        <v>38</v>
      </c>
      <c r="C9" s="14" t="s">
        <v>27</v>
      </c>
    </row>
    <row r="10" spans="1:4" ht="60" x14ac:dyDescent="0.25">
      <c r="A10" s="1" t="s">
        <v>31</v>
      </c>
      <c r="B10" s="21"/>
      <c r="C10" s="15">
        <f>IF(B10=0,0,VLOOKUP(B10,Respuestas!A2:B4,2,FALSE))</f>
        <v>0</v>
      </c>
    </row>
    <row r="11" spans="1:4" ht="60" x14ac:dyDescent="0.25">
      <c r="A11" s="1" t="s">
        <v>32</v>
      </c>
      <c r="B11" s="21"/>
      <c r="C11" s="15">
        <f>IF(B11=0,0,VLOOKUP(B11,Respuestas!A6:B8,2,FALSE))</f>
        <v>0</v>
      </c>
    </row>
    <row r="12" spans="1:4" ht="60" x14ac:dyDescent="0.25">
      <c r="A12" s="1" t="s">
        <v>45</v>
      </c>
      <c r="B12" s="21"/>
      <c r="C12" s="15">
        <f>IF(B12=0,0,VLOOKUP(B12,Respuestas!A10:B12,2,FALSE))</f>
        <v>0</v>
      </c>
    </row>
    <row r="13" spans="1:4" ht="60" x14ac:dyDescent="0.25">
      <c r="A13" s="1" t="s">
        <v>69</v>
      </c>
      <c r="B13" s="21"/>
      <c r="C13" s="15">
        <f>IF(B13=0,0,VLOOKUP(B13,Respuestas!A14:B16,2,FALSE))</f>
        <v>0</v>
      </c>
    </row>
    <row r="14" spans="1:4" ht="60" x14ac:dyDescent="0.25">
      <c r="A14" s="1" t="s">
        <v>51</v>
      </c>
      <c r="B14" s="21"/>
      <c r="C14" s="15">
        <f>IF(B14=0,0,VLOOKUP(B14,Respuestas!A18:B20,2,FALSE))</f>
        <v>0</v>
      </c>
    </row>
    <row r="15" spans="1:4" ht="60" x14ac:dyDescent="0.25">
      <c r="A15" s="1" t="s">
        <v>40</v>
      </c>
      <c r="B15" s="21"/>
      <c r="C15" s="15">
        <f>IF(B15=0,0,VLOOKUP(B15,Respuestas!A22:B24,2,FALSE))</f>
        <v>0</v>
      </c>
    </row>
    <row r="16" spans="1:4" ht="75" x14ac:dyDescent="0.25">
      <c r="A16" s="1" t="s">
        <v>70</v>
      </c>
      <c r="B16" s="21"/>
      <c r="C16" s="15">
        <f>IF(B16=0,0,VLOOKUP(B16,Respuestas!A26:B28,2,FALSE))</f>
        <v>0</v>
      </c>
    </row>
    <row r="17" spans="1:3" ht="45" x14ac:dyDescent="0.25">
      <c r="A17" s="1" t="s">
        <v>34</v>
      </c>
      <c r="B17" s="21"/>
      <c r="C17" s="15">
        <f>IF(B17=0,0,VLOOKUP(B17,Respuestas!A30:B31,2,FALSE))</f>
        <v>0</v>
      </c>
    </row>
    <row r="18" spans="1:3" ht="75" x14ac:dyDescent="0.25">
      <c r="A18" s="1" t="s">
        <v>53</v>
      </c>
      <c r="B18" s="21"/>
      <c r="C18" s="15">
        <f>IF(B18=0,0,VLOOKUP(B18,Respuestas!A33:B35,2,FALSE))</f>
        <v>0</v>
      </c>
    </row>
    <row r="19" spans="1:3" ht="60" x14ac:dyDescent="0.25">
      <c r="A19" s="1" t="s">
        <v>71</v>
      </c>
      <c r="B19" s="21"/>
      <c r="C19" s="15">
        <f>IF(B19=0,0,VLOOKUP(B19,Respuestas!A37:B39,2,FALSE))</f>
        <v>0</v>
      </c>
    </row>
    <row r="20" spans="1:3" ht="60" x14ac:dyDescent="0.25">
      <c r="A20" s="1" t="s">
        <v>35</v>
      </c>
      <c r="B20" s="21"/>
      <c r="C20" s="15">
        <f>IF(B20=0,0,VLOOKUP(B20,Respuestas!A41:B43,2,FALSE))</f>
        <v>0</v>
      </c>
    </row>
    <row r="24" spans="1:3" x14ac:dyDescent="0.25">
      <c r="A24" t="s">
        <v>68</v>
      </c>
    </row>
    <row r="25" spans="1:3" x14ac:dyDescent="0.25">
      <c r="A25" s="26" t="s">
        <v>67</v>
      </c>
    </row>
    <row r="26" spans="1:3" x14ac:dyDescent="0.25">
      <c r="A26" s="25">
        <f>+A7</f>
        <v>0</v>
      </c>
    </row>
    <row r="27" spans="1:3" x14ac:dyDescent="0.25">
      <c r="A27" s="7">
        <f>+B7</f>
        <v>0</v>
      </c>
    </row>
  </sheetData>
  <sheetProtection algorithmName="SHA-512" hashValue="kDRBcIFNS23VXtr5hSapw2xlDOl0IOdN4SMK0saBtRdUaDWTRrVKsXXRrZPWc+h2sm//zf0mXc9Nbl4BV3Bx/g==" saltValue="hjl/vGoCNPDQHwmPeA5Jjw==" spinCount="100000" sheet="1" objects="1" scenarios="1"/>
  <protectedRanges>
    <protectedRange algorithmName="SHA-512" hashValue="NyeOa6aeqxPVuJerwn8iVJEN6LPJNogg3r99Xo0FTRQtjkhmhx0PTV0kheIJ+EfqJu6EqvspGrKac+HyC001Wg==" saltValue="64NuLQ8KiADhlz4sL1687Q==" spinCount="100000" sqref="B10:B20" name="Respuetas" securityDescriptor="O:WDG:WDD:(A;;CC;;;WD)"/>
    <protectedRange algorithmName="SHA-512" hashValue="wdaxnZGZgnRPWv1ZrP3Kle3wifVtQuOVB/K5w63e70eXohHGUssUH+JRV+FzniznIEFEgHaAR71DCYVyZp9dKQ==" saltValue="tKndNxTtvW4VwMFGtM2uhQ==" spinCount="100000" sqref="A7:B7" name="Nombre  Identificacion" securityDescriptor="O:WDG:WDD:(A;;CC;;;WD)"/>
  </protectedRanges>
  <mergeCells count="3">
    <mergeCell ref="A8:C8"/>
    <mergeCell ref="A2:A5"/>
    <mergeCell ref="B2:B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0000000}">
          <x14:formula1>
            <xm:f>Respuestas!$A$2:$A$4</xm:f>
          </x14:formula1>
          <xm:sqref>B10</xm:sqref>
        </x14:dataValidation>
        <x14:dataValidation type="list" allowBlank="1" showInputMessage="1" showErrorMessage="1" xr:uid="{00000000-0002-0000-0000-000001000000}">
          <x14:formula1>
            <xm:f>Respuestas!$A$6:$A$8</xm:f>
          </x14:formula1>
          <xm:sqref>B11</xm:sqref>
        </x14:dataValidation>
        <x14:dataValidation type="list" allowBlank="1" showInputMessage="1" showErrorMessage="1" xr:uid="{00000000-0002-0000-0000-000003000000}">
          <x14:formula1>
            <xm:f>Respuestas!$A$14:$A$16</xm:f>
          </x14:formula1>
          <xm:sqref>B13</xm:sqref>
        </x14:dataValidation>
        <x14:dataValidation type="list" allowBlank="1" showInputMessage="1" showErrorMessage="1" xr:uid="{00000000-0002-0000-0000-000004000000}">
          <x14:formula1>
            <xm:f>Respuestas!$A$22:$A$24</xm:f>
          </x14:formula1>
          <xm:sqref>B15</xm:sqref>
        </x14:dataValidation>
        <x14:dataValidation type="list" allowBlank="1" showInputMessage="1" showErrorMessage="1" xr:uid="{00000000-0002-0000-0000-000005000000}">
          <x14:formula1>
            <xm:f>Respuestas!$A$26:$A$28</xm:f>
          </x14:formula1>
          <xm:sqref>B16</xm:sqref>
        </x14:dataValidation>
        <x14:dataValidation type="list" allowBlank="1" showInputMessage="1" showErrorMessage="1" xr:uid="{00000000-0002-0000-0000-000006000000}">
          <x14:formula1>
            <xm:f>Respuestas!$A$30:$A$31</xm:f>
          </x14:formula1>
          <xm:sqref>B17</xm:sqref>
        </x14:dataValidation>
        <x14:dataValidation type="list" allowBlank="1" showInputMessage="1" showErrorMessage="1" xr:uid="{00000000-0002-0000-0000-000007000000}">
          <x14:formula1>
            <xm:f>Respuestas!$A$41:$A$43</xm:f>
          </x14:formula1>
          <xm:sqref>B20</xm:sqref>
        </x14:dataValidation>
        <x14:dataValidation type="list" allowBlank="1" showInputMessage="1" showErrorMessage="1" xr:uid="{00000000-0002-0000-0000-00000A000000}">
          <x14:formula1>
            <xm:f>Respuestas!$A$37:$A$39</xm:f>
          </x14:formula1>
          <xm:sqref>B19</xm:sqref>
        </x14:dataValidation>
        <x14:dataValidation type="list" allowBlank="1" showInputMessage="1" showErrorMessage="1" xr:uid="{00000000-0002-0000-0000-000002000000}">
          <x14:formula1>
            <xm:f>Respuestas!$A$10:$A$12</xm:f>
          </x14:formula1>
          <xm:sqref>B12</xm:sqref>
        </x14:dataValidation>
        <x14:dataValidation type="list" allowBlank="1" showInputMessage="1" showErrorMessage="1" xr:uid="{00000000-0002-0000-0000-000009000000}">
          <x14:formula1>
            <xm:f>Respuestas!$A$18:$A$20</xm:f>
          </x14:formula1>
          <xm:sqref>B14</xm:sqref>
        </x14:dataValidation>
        <x14:dataValidation type="list" allowBlank="1" showInputMessage="1" showErrorMessage="1" xr:uid="{00000000-0002-0000-0000-000008000000}">
          <x14:formula1>
            <xm:f>Respuestas!$A$33:$A$35</xm:f>
          </x14:formula1>
          <xm:sqref>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2"/>
  <sheetViews>
    <sheetView workbookViewId="0">
      <selection activeCell="A40" sqref="A40"/>
    </sheetView>
  </sheetViews>
  <sheetFormatPr baseColWidth="10" defaultRowHeight="15" x14ac:dyDescent="0.25"/>
  <cols>
    <col min="1" max="1" width="43.5703125" customWidth="1"/>
    <col min="2" max="2" width="12.5703125" customWidth="1"/>
    <col min="3" max="3" width="22.42578125" customWidth="1"/>
  </cols>
  <sheetData>
    <row r="1" spans="1:11" x14ac:dyDescent="0.25">
      <c r="A1" t="s">
        <v>3</v>
      </c>
    </row>
    <row r="2" spans="1:11" x14ac:dyDescent="0.25">
      <c r="A2" t="s">
        <v>28</v>
      </c>
      <c r="B2">
        <v>3</v>
      </c>
    </row>
    <row r="3" spans="1:11" x14ac:dyDescent="0.25">
      <c r="A3" t="s">
        <v>29</v>
      </c>
      <c r="B3">
        <v>1.5</v>
      </c>
    </row>
    <row r="4" spans="1:11" x14ac:dyDescent="0.25">
      <c r="A4" t="s">
        <v>30</v>
      </c>
      <c r="B4">
        <v>0.5</v>
      </c>
    </row>
    <row r="5" spans="1:11" x14ac:dyDescent="0.25">
      <c r="A5" t="s">
        <v>4</v>
      </c>
    </row>
    <row r="6" spans="1:11" x14ac:dyDescent="0.25">
      <c r="A6" t="s">
        <v>0</v>
      </c>
      <c r="B6">
        <v>3</v>
      </c>
    </row>
    <row r="7" spans="1:11" x14ac:dyDescent="0.25">
      <c r="A7" t="s">
        <v>1</v>
      </c>
      <c r="B7">
        <v>1.5</v>
      </c>
    </row>
    <row r="8" spans="1:11" x14ac:dyDescent="0.25">
      <c r="A8" t="s">
        <v>2</v>
      </c>
      <c r="B8">
        <v>0.5</v>
      </c>
    </row>
    <row r="9" spans="1:11" x14ac:dyDescent="0.25">
      <c r="A9" t="s">
        <v>6</v>
      </c>
    </row>
    <row r="10" spans="1:11" x14ac:dyDescent="0.25">
      <c r="A10" t="s">
        <v>5</v>
      </c>
      <c r="B10">
        <v>0.5</v>
      </c>
    </row>
    <row r="11" spans="1:11" x14ac:dyDescent="0.25">
      <c r="A11" t="s">
        <v>44</v>
      </c>
      <c r="B11">
        <v>1.5</v>
      </c>
      <c r="K11" s="7"/>
    </row>
    <row r="12" spans="1:11" x14ac:dyDescent="0.25">
      <c r="A12" t="s">
        <v>43</v>
      </c>
      <c r="B12">
        <v>3</v>
      </c>
    </row>
    <row r="13" spans="1:11" x14ac:dyDescent="0.25">
      <c r="A13" t="s">
        <v>7</v>
      </c>
    </row>
    <row r="14" spans="1:11" x14ac:dyDescent="0.25">
      <c r="A14" t="s">
        <v>8</v>
      </c>
      <c r="B14">
        <v>3</v>
      </c>
    </row>
    <row r="15" spans="1:11" x14ac:dyDescent="0.25">
      <c r="A15" t="s">
        <v>9</v>
      </c>
      <c r="B15">
        <v>1.5</v>
      </c>
    </row>
    <row r="16" spans="1:11" x14ac:dyDescent="0.25">
      <c r="A16" t="s">
        <v>10</v>
      </c>
      <c r="B16">
        <v>0.5</v>
      </c>
    </row>
    <row r="17" spans="1:2" x14ac:dyDescent="0.25">
      <c r="A17" t="s">
        <v>14</v>
      </c>
    </row>
    <row r="18" spans="1:2" x14ac:dyDescent="0.25">
      <c r="A18" t="s">
        <v>5</v>
      </c>
      <c r="B18">
        <v>3</v>
      </c>
    </row>
    <row r="19" spans="1:2" x14ac:dyDescent="0.25">
      <c r="A19" t="s">
        <v>50</v>
      </c>
      <c r="B19">
        <v>1.5</v>
      </c>
    </row>
    <row r="20" spans="1:2" x14ac:dyDescent="0.25">
      <c r="A20" t="s">
        <v>43</v>
      </c>
      <c r="B20">
        <v>0.5</v>
      </c>
    </row>
    <row r="21" spans="1:2" x14ac:dyDescent="0.25">
      <c r="A21" t="s">
        <v>15</v>
      </c>
    </row>
    <row r="22" spans="1:2" x14ac:dyDescent="0.25">
      <c r="A22" t="s">
        <v>11</v>
      </c>
      <c r="B22">
        <v>0.5</v>
      </c>
    </row>
    <row r="23" spans="1:2" x14ac:dyDescent="0.25">
      <c r="A23" t="s">
        <v>12</v>
      </c>
      <c r="B23">
        <v>1.5</v>
      </c>
    </row>
    <row r="24" spans="1:2" x14ac:dyDescent="0.25">
      <c r="A24" t="s">
        <v>13</v>
      </c>
      <c r="B24">
        <v>3</v>
      </c>
    </row>
    <row r="25" spans="1:2" x14ac:dyDescent="0.25">
      <c r="A25" t="s">
        <v>16</v>
      </c>
    </row>
    <row r="26" spans="1:2" x14ac:dyDescent="0.25">
      <c r="A26" t="s">
        <v>72</v>
      </c>
      <c r="B26">
        <v>0.5</v>
      </c>
    </row>
    <row r="27" spans="1:2" x14ac:dyDescent="0.25">
      <c r="A27" t="s">
        <v>73</v>
      </c>
      <c r="B27">
        <v>1.5</v>
      </c>
    </row>
    <row r="28" spans="1:2" x14ac:dyDescent="0.25">
      <c r="A28" t="s">
        <v>74</v>
      </c>
      <c r="B28">
        <v>3</v>
      </c>
    </row>
    <row r="29" spans="1:2" x14ac:dyDescent="0.25">
      <c r="A29" t="s">
        <v>17</v>
      </c>
    </row>
    <row r="30" spans="1:2" x14ac:dyDescent="0.25">
      <c r="A30" t="s">
        <v>23</v>
      </c>
      <c r="B30">
        <v>1</v>
      </c>
    </row>
    <row r="31" spans="1:2" x14ac:dyDescent="0.25">
      <c r="A31" t="s">
        <v>8</v>
      </c>
      <c r="B31">
        <v>2</v>
      </c>
    </row>
    <row r="32" spans="1:2" x14ac:dyDescent="0.25">
      <c r="A32" t="s">
        <v>19</v>
      </c>
    </row>
    <row r="33" spans="1:3" x14ac:dyDescent="0.25">
      <c r="A33" t="s">
        <v>36</v>
      </c>
      <c r="B33">
        <v>0.5</v>
      </c>
    </row>
    <row r="34" spans="1:3" x14ac:dyDescent="0.25">
      <c r="A34" t="s">
        <v>52</v>
      </c>
      <c r="B34">
        <v>1.5</v>
      </c>
    </row>
    <row r="35" spans="1:3" x14ac:dyDescent="0.25">
      <c r="A35" t="s">
        <v>37</v>
      </c>
      <c r="B35">
        <v>3</v>
      </c>
    </row>
    <row r="36" spans="1:3" x14ac:dyDescent="0.25">
      <c r="A36" t="s">
        <v>33</v>
      </c>
    </row>
    <row r="37" spans="1:3" x14ac:dyDescent="0.25">
      <c r="A37" t="s">
        <v>18</v>
      </c>
      <c r="B37">
        <v>0.5</v>
      </c>
    </row>
    <row r="38" spans="1:3" x14ac:dyDescent="0.25">
      <c r="A38" t="s">
        <v>75</v>
      </c>
      <c r="B38">
        <v>1.5</v>
      </c>
    </row>
    <row r="39" spans="1:3" x14ac:dyDescent="0.25">
      <c r="A39" t="s">
        <v>76</v>
      </c>
      <c r="B39">
        <v>3</v>
      </c>
    </row>
    <row r="40" spans="1:3" x14ac:dyDescent="0.25">
      <c r="A40" t="s">
        <v>39</v>
      </c>
    </row>
    <row r="41" spans="1:3" x14ac:dyDescent="0.25">
      <c r="A41" t="s">
        <v>20</v>
      </c>
      <c r="B41">
        <v>1</v>
      </c>
    </row>
    <row r="42" spans="1:3" x14ac:dyDescent="0.25">
      <c r="A42" t="s">
        <v>21</v>
      </c>
      <c r="B42">
        <v>2</v>
      </c>
    </row>
    <row r="43" spans="1:3" x14ac:dyDescent="0.25">
      <c r="A43" t="s">
        <v>22</v>
      </c>
      <c r="B43">
        <v>3</v>
      </c>
    </row>
    <row r="47" spans="1:3" x14ac:dyDescent="0.25">
      <c r="A47" s="34" t="s">
        <v>41</v>
      </c>
      <c r="B47" s="34"/>
      <c r="C47" s="34"/>
    </row>
    <row r="48" spans="1:3" ht="30" x14ac:dyDescent="0.25">
      <c r="A48" s="5" t="s">
        <v>46</v>
      </c>
      <c r="B48" s="5" t="s">
        <v>47</v>
      </c>
      <c r="C48" s="8" t="s">
        <v>48</v>
      </c>
    </row>
    <row r="49" spans="1:3" x14ac:dyDescent="0.25">
      <c r="A49" s="2" t="s">
        <v>42</v>
      </c>
      <c r="B49" s="3" t="s">
        <v>60</v>
      </c>
      <c r="C49" s="8" t="s">
        <v>49</v>
      </c>
    </row>
    <row r="50" spans="1:3" ht="30" x14ac:dyDescent="0.25">
      <c r="A50" s="2" t="s">
        <v>57</v>
      </c>
      <c r="B50" s="3" t="s">
        <v>61</v>
      </c>
      <c r="C50" s="8" t="s">
        <v>64</v>
      </c>
    </row>
    <row r="51" spans="1:3" ht="30" x14ac:dyDescent="0.25">
      <c r="A51" s="2" t="s">
        <v>58</v>
      </c>
      <c r="B51" s="3" t="s">
        <v>62</v>
      </c>
      <c r="C51" s="8" t="s">
        <v>65</v>
      </c>
    </row>
    <row r="52" spans="1:3" ht="30" x14ac:dyDescent="0.25">
      <c r="A52" s="2" t="s">
        <v>59</v>
      </c>
      <c r="B52" s="3" t="s">
        <v>63</v>
      </c>
      <c r="C52" s="8" t="s">
        <v>66</v>
      </c>
    </row>
  </sheetData>
  <sheetProtection algorithmName="SHA-512" hashValue="v391S2+1QZlIJkmB8m4tOow9cg4kXIIuPEHziYQI4h6nscqkBvFZu9ngUvQ25kHZodwzvZYnhmxys6s41SBKfg==" saltValue="Sm7gAfvH1EimWI0ExBV+gA==" spinCount="100000" sheet="1" objects="1" scenarios="1"/>
  <mergeCells count="1">
    <mergeCell ref="A47:C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Cuestionario</vt:lpstr>
      <vt:lpstr>Respuestas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MariaMer</dc:creator>
  <cp:lastModifiedBy>HP</cp:lastModifiedBy>
  <cp:lastPrinted>2022-01-26T15:57:16Z</cp:lastPrinted>
  <dcterms:created xsi:type="dcterms:W3CDTF">2019-04-16T15:33:15Z</dcterms:created>
  <dcterms:modified xsi:type="dcterms:W3CDTF">2022-02-08T15:10:27Z</dcterms:modified>
</cp:coreProperties>
</file>